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Eigene Dateien C\Büro\Fachbereiche\Arbeitsrecht\Berechnungen\"/>
    </mc:Choice>
  </mc:AlternateContent>
  <xr:revisionPtr revIDLastSave="0" documentId="13_ncr:1_{AFD22581-9368-4036-BC47-4388D74734E7}" xr6:coauthVersionLast="47" xr6:coauthVersionMax="47" xr10:uidLastSave="{00000000-0000-0000-0000-000000000000}"/>
  <bookViews>
    <workbookView xWindow="-120" yWindow="-120" windowWidth="29040" windowHeight="15840" xr2:uid="{00000000-000D-0000-FFFF-FFFF00000000}"/>
  </bookViews>
  <sheets>
    <sheet name="Übersicht" sheetId="14" r:id="rId1"/>
    <sheet name="Monat 1" sheetId="2" r:id="rId2"/>
    <sheet name="Monat 2" sheetId="3" r:id="rId3"/>
    <sheet name="Monat 3" sheetId="4" r:id="rId4"/>
    <sheet name="Monat 4" sheetId="5" r:id="rId5"/>
    <sheet name="Monat 5" sheetId="6" r:id="rId6"/>
    <sheet name="Monat 6" sheetId="7" r:id="rId7"/>
    <sheet name="Monat 7" sheetId="8" r:id="rId8"/>
    <sheet name="Monat 8" sheetId="9" r:id="rId9"/>
    <sheet name="Monat 9" sheetId="10" r:id="rId10"/>
    <sheet name="Monat 10" sheetId="11" r:id="rId11"/>
    <sheet name="Monat 11" sheetId="12" r:id="rId12"/>
    <sheet name="Monat 12"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4" l="1"/>
  <c r="E8" i="14"/>
  <c r="E7" i="14"/>
  <c r="E10" i="14" s="1"/>
  <c r="D8" i="14"/>
  <c r="D7" i="14"/>
  <c r="B17" i="14"/>
  <c r="C17" i="14"/>
  <c r="C18" i="14"/>
  <c r="C19" i="14"/>
  <c r="C20" i="14"/>
  <c r="C21" i="14"/>
  <c r="C22" i="14"/>
  <c r="C23" i="14"/>
  <c r="C24" i="14"/>
  <c r="C25" i="14"/>
  <c r="C26" i="14"/>
  <c r="C27" i="14"/>
  <c r="C16" i="14"/>
  <c r="C34" i="14"/>
  <c r="D34" i="14" s="1"/>
  <c r="C35" i="14"/>
  <c r="C36" i="14"/>
  <c r="D36" i="14" s="1"/>
  <c r="C37" i="14"/>
  <c r="D37" i="14" s="1"/>
  <c r="C38" i="14"/>
  <c r="D38" i="14" s="1"/>
  <c r="C39" i="14"/>
  <c r="D39" i="14" s="1"/>
  <c r="C40" i="14"/>
  <c r="D40" i="14" s="1"/>
  <c r="C33" i="14"/>
  <c r="D32" i="14"/>
  <c r="D33" i="14"/>
  <c r="D35" i="14"/>
  <c r="B41" i="14"/>
  <c r="F39" i="14"/>
  <c r="F33" i="14"/>
  <c r="F34" i="14"/>
  <c r="F35" i="14"/>
  <c r="F36" i="14"/>
  <c r="F37" i="14"/>
  <c r="F38" i="14"/>
  <c r="F40" i="14"/>
  <c r="G3" i="14"/>
  <c r="F32" i="14"/>
  <c r="B27" i="14"/>
  <c r="B26" i="14"/>
  <c r="B25" i="14"/>
  <c r="B24" i="14"/>
  <c r="B23" i="14"/>
  <c r="B22" i="14"/>
  <c r="D22" i="14" s="1"/>
  <c r="E22" i="14" s="1"/>
  <c r="B21" i="14"/>
  <c r="B20" i="14"/>
  <c r="D20" i="14" s="1"/>
  <c r="E20" i="14" s="1"/>
  <c r="B19" i="14"/>
  <c r="D19" i="14" s="1"/>
  <c r="E19" i="14" s="1"/>
  <c r="B18" i="14"/>
  <c r="I37" i="13"/>
  <c r="H37" i="13"/>
  <c r="H36" i="13"/>
  <c r="I36" i="13" s="1"/>
  <c r="I35" i="13"/>
  <c r="H35" i="13"/>
  <c r="H34" i="13"/>
  <c r="I34" i="13" s="1"/>
  <c r="I33" i="13"/>
  <c r="H33" i="13"/>
  <c r="H32" i="13"/>
  <c r="I32" i="13" s="1"/>
  <c r="I31" i="13"/>
  <c r="H31" i="13"/>
  <c r="H30" i="13"/>
  <c r="I30" i="13" s="1"/>
  <c r="I29" i="13"/>
  <c r="H29" i="13"/>
  <c r="H28" i="13"/>
  <c r="I28" i="13" s="1"/>
  <c r="I27" i="13"/>
  <c r="H27" i="13"/>
  <c r="H26" i="13"/>
  <c r="I26" i="13" s="1"/>
  <c r="I25" i="13"/>
  <c r="H25" i="13"/>
  <c r="H24" i="13"/>
  <c r="I24" i="13" s="1"/>
  <c r="I23" i="13"/>
  <c r="H23" i="13"/>
  <c r="H22" i="13"/>
  <c r="I22" i="13" s="1"/>
  <c r="I21" i="13"/>
  <c r="H21" i="13"/>
  <c r="H20" i="13"/>
  <c r="I20" i="13" s="1"/>
  <c r="I19" i="13"/>
  <c r="H19" i="13"/>
  <c r="H18" i="13"/>
  <c r="I18" i="13" s="1"/>
  <c r="I17" i="13"/>
  <c r="H17" i="13"/>
  <c r="H16" i="13"/>
  <c r="I16" i="13" s="1"/>
  <c r="I15" i="13"/>
  <c r="H15" i="13"/>
  <c r="H14" i="13"/>
  <c r="I14" i="13" s="1"/>
  <c r="I13" i="13"/>
  <c r="H13" i="13"/>
  <c r="H12" i="13"/>
  <c r="I12" i="13" s="1"/>
  <c r="I11" i="13"/>
  <c r="H11" i="13"/>
  <c r="H10" i="13"/>
  <c r="I10" i="13" s="1"/>
  <c r="I9" i="13"/>
  <c r="H9" i="13"/>
  <c r="H8" i="13"/>
  <c r="I8" i="13" s="1"/>
  <c r="I7" i="13"/>
  <c r="H7" i="13"/>
  <c r="H37" i="12"/>
  <c r="I37" i="12" s="1"/>
  <c r="I36" i="12"/>
  <c r="H36" i="12"/>
  <c r="H35" i="12"/>
  <c r="I35" i="12" s="1"/>
  <c r="I34" i="12"/>
  <c r="H34" i="12"/>
  <c r="H33" i="12"/>
  <c r="I33" i="12" s="1"/>
  <c r="I32" i="12"/>
  <c r="H32" i="12"/>
  <c r="H31" i="12"/>
  <c r="I31" i="12" s="1"/>
  <c r="I30" i="12"/>
  <c r="H30" i="12"/>
  <c r="H29" i="12"/>
  <c r="I29" i="12" s="1"/>
  <c r="I28" i="12"/>
  <c r="H28" i="12"/>
  <c r="H27" i="12"/>
  <c r="I27" i="12" s="1"/>
  <c r="I26" i="12"/>
  <c r="H26" i="12"/>
  <c r="H25" i="12"/>
  <c r="I25" i="12" s="1"/>
  <c r="I24" i="12"/>
  <c r="H24" i="12"/>
  <c r="H23" i="12"/>
  <c r="I23" i="12" s="1"/>
  <c r="I22" i="12"/>
  <c r="H22" i="12"/>
  <c r="H21" i="12"/>
  <c r="I21" i="12" s="1"/>
  <c r="I20" i="12"/>
  <c r="H20" i="12"/>
  <c r="H19" i="12"/>
  <c r="I19" i="12" s="1"/>
  <c r="I18" i="12"/>
  <c r="H18" i="12"/>
  <c r="H17" i="12"/>
  <c r="I17" i="12" s="1"/>
  <c r="I16" i="12"/>
  <c r="H16" i="12"/>
  <c r="H15" i="12"/>
  <c r="I15" i="12" s="1"/>
  <c r="I14" i="12"/>
  <c r="H14" i="12"/>
  <c r="H13" i="12"/>
  <c r="I13" i="12" s="1"/>
  <c r="I12" i="12"/>
  <c r="H12" i="12"/>
  <c r="H11" i="12"/>
  <c r="I11" i="12" s="1"/>
  <c r="I10" i="12"/>
  <c r="H10" i="12"/>
  <c r="H9" i="12"/>
  <c r="I9" i="12" s="1"/>
  <c r="I8" i="12"/>
  <c r="H8" i="12"/>
  <c r="H7" i="12"/>
  <c r="I7" i="12" s="1"/>
  <c r="H37" i="11"/>
  <c r="I37" i="11" s="1"/>
  <c r="H36" i="11"/>
  <c r="I36" i="11" s="1"/>
  <c r="H35" i="11"/>
  <c r="I35" i="11" s="1"/>
  <c r="I34" i="11"/>
  <c r="H34" i="11"/>
  <c r="H33" i="11"/>
  <c r="I33" i="11" s="1"/>
  <c r="H32" i="11"/>
  <c r="I32" i="11" s="1"/>
  <c r="H31" i="11"/>
  <c r="I31" i="11" s="1"/>
  <c r="I30" i="11"/>
  <c r="H30" i="11"/>
  <c r="H29" i="11"/>
  <c r="I29" i="11" s="1"/>
  <c r="H28" i="11"/>
  <c r="I28" i="11" s="1"/>
  <c r="H27" i="11"/>
  <c r="I27" i="11" s="1"/>
  <c r="I26" i="11"/>
  <c r="H26" i="11"/>
  <c r="H25" i="11"/>
  <c r="I25" i="11" s="1"/>
  <c r="H24" i="11"/>
  <c r="I24" i="11" s="1"/>
  <c r="H23" i="11"/>
  <c r="I23" i="11" s="1"/>
  <c r="I22" i="11"/>
  <c r="H22" i="11"/>
  <c r="H21" i="11"/>
  <c r="I21" i="11" s="1"/>
  <c r="H20" i="11"/>
  <c r="I20" i="11" s="1"/>
  <c r="H19" i="11"/>
  <c r="I19" i="11" s="1"/>
  <c r="I18" i="11"/>
  <c r="H18" i="11"/>
  <c r="H17" i="11"/>
  <c r="I17" i="11" s="1"/>
  <c r="H16" i="11"/>
  <c r="I16" i="11" s="1"/>
  <c r="H15" i="11"/>
  <c r="I15" i="11" s="1"/>
  <c r="I14" i="11"/>
  <c r="H14" i="11"/>
  <c r="H13" i="11"/>
  <c r="I13" i="11" s="1"/>
  <c r="H12" i="11"/>
  <c r="I12" i="11" s="1"/>
  <c r="H11" i="11"/>
  <c r="I11" i="11" s="1"/>
  <c r="I10" i="11"/>
  <c r="H10" i="11"/>
  <c r="H9" i="11"/>
  <c r="I9" i="11" s="1"/>
  <c r="H8" i="11"/>
  <c r="I8" i="11" s="1"/>
  <c r="H7" i="11"/>
  <c r="I7" i="11" s="1"/>
  <c r="H37" i="10"/>
  <c r="I37" i="10" s="1"/>
  <c r="H36" i="10"/>
  <c r="I36" i="10" s="1"/>
  <c r="H35" i="10"/>
  <c r="I35" i="10" s="1"/>
  <c r="H34" i="10"/>
  <c r="I34" i="10" s="1"/>
  <c r="H33" i="10"/>
  <c r="I33" i="10" s="1"/>
  <c r="H32" i="10"/>
  <c r="I32" i="10" s="1"/>
  <c r="H31" i="10"/>
  <c r="I31" i="10" s="1"/>
  <c r="H30" i="10"/>
  <c r="I30" i="10" s="1"/>
  <c r="H29" i="10"/>
  <c r="I29" i="10" s="1"/>
  <c r="H28" i="10"/>
  <c r="I28" i="10" s="1"/>
  <c r="H27" i="10"/>
  <c r="I27" i="10" s="1"/>
  <c r="H26" i="10"/>
  <c r="I26" i="10" s="1"/>
  <c r="H25" i="10"/>
  <c r="I25" i="10" s="1"/>
  <c r="H24" i="10"/>
  <c r="I24" i="10" s="1"/>
  <c r="H23" i="10"/>
  <c r="I23" i="10" s="1"/>
  <c r="H22" i="10"/>
  <c r="I22" i="10" s="1"/>
  <c r="H21" i="10"/>
  <c r="I21" i="10" s="1"/>
  <c r="H20" i="10"/>
  <c r="I20" i="10" s="1"/>
  <c r="H19" i="10"/>
  <c r="I19" i="10" s="1"/>
  <c r="H18" i="10"/>
  <c r="I18" i="10" s="1"/>
  <c r="H17" i="10"/>
  <c r="I17" i="10" s="1"/>
  <c r="H16" i="10"/>
  <c r="I16" i="10" s="1"/>
  <c r="H15" i="10"/>
  <c r="I15" i="10" s="1"/>
  <c r="H14" i="10"/>
  <c r="I14" i="10" s="1"/>
  <c r="H13" i="10"/>
  <c r="I13" i="10" s="1"/>
  <c r="H12" i="10"/>
  <c r="I12" i="10" s="1"/>
  <c r="H11" i="10"/>
  <c r="I11" i="10" s="1"/>
  <c r="H10" i="10"/>
  <c r="I10" i="10" s="1"/>
  <c r="H9" i="10"/>
  <c r="I9" i="10" s="1"/>
  <c r="H8" i="10"/>
  <c r="I8" i="10" s="1"/>
  <c r="H7" i="10"/>
  <c r="I7" i="10" s="1"/>
  <c r="H37" i="9"/>
  <c r="I37" i="9" s="1"/>
  <c r="H36" i="9"/>
  <c r="I36" i="9" s="1"/>
  <c r="I35" i="9"/>
  <c r="H35" i="9"/>
  <c r="H34" i="9"/>
  <c r="I34" i="9" s="1"/>
  <c r="H33" i="9"/>
  <c r="I33" i="9" s="1"/>
  <c r="H32" i="9"/>
  <c r="I32" i="9" s="1"/>
  <c r="I31" i="9"/>
  <c r="H31" i="9"/>
  <c r="H30" i="9"/>
  <c r="I30" i="9" s="1"/>
  <c r="H29" i="9"/>
  <c r="I29" i="9" s="1"/>
  <c r="H28" i="9"/>
  <c r="I28" i="9" s="1"/>
  <c r="I27" i="9"/>
  <c r="H27" i="9"/>
  <c r="H26" i="9"/>
  <c r="I26" i="9" s="1"/>
  <c r="H25" i="9"/>
  <c r="I25" i="9" s="1"/>
  <c r="H24" i="9"/>
  <c r="I24" i="9" s="1"/>
  <c r="I23" i="9"/>
  <c r="H23" i="9"/>
  <c r="H22" i="9"/>
  <c r="I22" i="9" s="1"/>
  <c r="H21" i="9"/>
  <c r="I21" i="9" s="1"/>
  <c r="H20" i="9"/>
  <c r="I20" i="9" s="1"/>
  <c r="I19" i="9"/>
  <c r="H19" i="9"/>
  <c r="H18" i="9"/>
  <c r="I18" i="9" s="1"/>
  <c r="H17" i="9"/>
  <c r="I17" i="9" s="1"/>
  <c r="H16" i="9"/>
  <c r="I16" i="9" s="1"/>
  <c r="I15" i="9"/>
  <c r="H15" i="9"/>
  <c r="H14" i="9"/>
  <c r="I14" i="9" s="1"/>
  <c r="H13" i="9"/>
  <c r="I13" i="9" s="1"/>
  <c r="H12" i="9"/>
  <c r="I12" i="9" s="1"/>
  <c r="I11" i="9"/>
  <c r="H11" i="9"/>
  <c r="H10" i="9"/>
  <c r="I10" i="9" s="1"/>
  <c r="H9" i="9"/>
  <c r="I9" i="9" s="1"/>
  <c r="H8" i="9"/>
  <c r="I8" i="9" s="1"/>
  <c r="I7" i="9"/>
  <c r="H7" i="9"/>
  <c r="I37" i="8"/>
  <c r="H37" i="8"/>
  <c r="H36" i="8"/>
  <c r="I36" i="8" s="1"/>
  <c r="I35" i="8"/>
  <c r="H35" i="8"/>
  <c r="H34" i="8"/>
  <c r="I34" i="8" s="1"/>
  <c r="I33" i="8"/>
  <c r="H33" i="8"/>
  <c r="H32" i="8"/>
  <c r="I32" i="8" s="1"/>
  <c r="I31" i="8"/>
  <c r="H31" i="8"/>
  <c r="H30" i="8"/>
  <c r="I30" i="8" s="1"/>
  <c r="I29" i="8"/>
  <c r="H29" i="8"/>
  <c r="H28" i="8"/>
  <c r="I28" i="8" s="1"/>
  <c r="I27" i="8"/>
  <c r="H27" i="8"/>
  <c r="H26" i="8"/>
  <c r="I26" i="8" s="1"/>
  <c r="I25" i="8"/>
  <c r="H25" i="8"/>
  <c r="H24" i="8"/>
  <c r="I24" i="8" s="1"/>
  <c r="I23" i="8"/>
  <c r="H23" i="8"/>
  <c r="H22" i="8"/>
  <c r="I22" i="8" s="1"/>
  <c r="I21" i="8"/>
  <c r="H21" i="8"/>
  <c r="H20" i="8"/>
  <c r="I20" i="8" s="1"/>
  <c r="I19" i="8"/>
  <c r="H19" i="8"/>
  <c r="H18" i="8"/>
  <c r="I18" i="8" s="1"/>
  <c r="I17" i="8"/>
  <c r="H17" i="8"/>
  <c r="H16" i="8"/>
  <c r="I16" i="8" s="1"/>
  <c r="I15" i="8"/>
  <c r="H15" i="8"/>
  <c r="H14" i="8"/>
  <c r="I14" i="8" s="1"/>
  <c r="I13" i="8"/>
  <c r="H13" i="8"/>
  <c r="H12" i="8"/>
  <c r="I12" i="8" s="1"/>
  <c r="I11" i="8"/>
  <c r="H11" i="8"/>
  <c r="H10" i="8"/>
  <c r="I10" i="8" s="1"/>
  <c r="I9" i="8"/>
  <c r="H9" i="8"/>
  <c r="H8" i="8"/>
  <c r="I8" i="8" s="1"/>
  <c r="I7" i="8"/>
  <c r="I38" i="8" s="1"/>
  <c r="H7" i="8"/>
  <c r="H37" i="7"/>
  <c r="I37" i="7" s="1"/>
  <c r="H36" i="7"/>
  <c r="I36" i="7" s="1"/>
  <c r="H35" i="7"/>
  <c r="I35" i="7" s="1"/>
  <c r="H34" i="7"/>
  <c r="I34" i="7" s="1"/>
  <c r="H33" i="7"/>
  <c r="I33" i="7" s="1"/>
  <c r="H32" i="7"/>
  <c r="I32" i="7" s="1"/>
  <c r="H31" i="7"/>
  <c r="I31" i="7" s="1"/>
  <c r="H30" i="7"/>
  <c r="I30" i="7" s="1"/>
  <c r="H29" i="7"/>
  <c r="I29" i="7" s="1"/>
  <c r="H28" i="7"/>
  <c r="I28" i="7" s="1"/>
  <c r="H27" i="7"/>
  <c r="I27" i="7" s="1"/>
  <c r="H26" i="7"/>
  <c r="I26" i="7" s="1"/>
  <c r="H25" i="7"/>
  <c r="I25" i="7" s="1"/>
  <c r="H24" i="7"/>
  <c r="I24" i="7" s="1"/>
  <c r="H23" i="7"/>
  <c r="I23" i="7" s="1"/>
  <c r="H22" i="7"/>
  <c r="I22" i="7" s="1"/>
  <c r="H21" i="7"/>
  <c r="I21" i="7" s="1"/>
  <c r="H20" i="7"/>
  <c r="I20" i="7" s="1"/>
  <c r="H19" i="7"/>
  <c r="I19" i="7" s="1"/>
  <c r="H18" i="7"/>
  <c r="I18" i="7" s="1"/>
  <c r="H17" i="7"/>
  <c r="I17" i="7" s="1"/>
  <c r="H16" i="7"/>
  <c r="I16" i="7" s="1"/>
  <c r="H15" i="7"/>
  <c r="I15" i="7" s="1"/>
  <c r="H14" i="7"/>
  <c r="I14" i="7" s="1"/>
  <c r="H13" i="7"/>
  <c r="I13" i="7" s="1"/>
  <c r="H12" i="7"/>
  <c r="I12" i="7" s="1"/>
  <c r="H11" i="7"/>
  <c r="I11" i="7" s="1"/>
  <c r="H10" i="7"/>
  <c r="I10" i="7" s="1"/>
  <c r="H9" i="7"/>
  <c r="I9" i="7" s="1"/>
  <c r="H8" i="7"/>
  <c r="I8" i="7" s="1"/>
  <c r="H7" i="7"/>
  <c r="I7" i="7" s="1"/>
  <c r="H37" i="6"/>
  <c r="I37" i="6" s="1"/>
  <c r="H36" i="6"/>
  <c r="I36" i="6" s="1"/>
  <c r="H35" i="6"/>
  <c r="I35" i="6" s="1"/>
  <c r="H34" i="6"/>
  <c r="I34" i="6" s="1"/>
  <c r="H33" i="6"/>
  <c r="I33" i="6" s="1"/>
  <c r="H32" i="6"/>
  <c r="I32" i="6" s="1"/>
  <c r="H31" i="6"/>
  <c r="I31" i="6" s="1"/>
  <c r="H30" i="6"/>
  <c r="I30" i="6" s="1"/>
  <c r="H29" i="6"/>
  <c r="I29" i="6" s="1"/>
  <c r="H28" i="6"/>
  <c r="I28" i="6" s="1"/>
  <c r="H27" i="6"/>
  <c r="I27" i="6" s="1"/>
  <c r="H26" i="6"/>
  <c r="I26" i="6" s="1"/>
  <c r="H25" i="6"/>
  <c r="I25" i="6" s="1"/>
  <c r="H24" i="6"/>
  <c r="I24" i="6" s="1"/>
  <c r="H23" i="6"/>
  <c r="I23" i="6" s="1"/>
  <c r="H22" i="6"/>
  <c r="I22" i="6" s="1"/>
  <c r="H21" i="6"/>
  <c r="I21" i="6" s="1"/>
  <c r="H20" i="6"/>
  <c r="I20" i="6" s="1"/>
  <c r="H19" i="6"/>
  <c r="I19" i="6" s="1"/>
  <c r="H18" i="6"/>
  <c r="I18" i="6" s="1"/>
  <c r="H17" i="6"/>
  <c r="I17" i="6" s="1"/>
  <c r="H16" i="6"/>
  <c r="I16" i="6" s="1"/>
  <c r="H15" i="6"/>
  <c r="I15" i="6" s="1"/>
  <c r="H14" i="6"/>
  <c r="I14" i="6" s="1"/>
  <c r="H13" i="6"/>
  <c r="I13" i="6" s="1"/>
  <c r="H12" i="6"/>
  <c r="I12" i="6" s="1"/>
  <c r="H11" i="6"/>
  <c r="I11" i="6" s="1"/>
  <c r="H10" i="6"/>
  <c r="I10" i="6" s="1"/>
  <c r="H9" i="6"/>
  <c r="I9" i="6" s="1"/>
  <c r="H8" i="6"/>
  <c r="I8" i="6" s="1"/>
  <c r="H7" i="6"/>
  <c r="I7" i="6" s="1"/>
  <c r="H37" i="5"/>
  <c r="I37" i="5" s="1"/>
  <c r="H36" i="5"/>
  <c r="I36" i="5" s="1"/>
  <c r="H35" i="5"/>
  <c r="I35" i="5" s="1"/>
  <c r="I34" i="5"/>
  <c r="H34" i="5"/>
  <c r="H33" i="5"/>
  <c r="I33" i="5" s="1"/>
  <c r="H32" i="5"/>
  <c r="I32" i="5" s="1"/>
  <c r="H31" i="5"/>
  <c r="I31" i="5" s="1"/>
  <c r="I30" i="5"/>
  <c r="H30" i="5"/>
  <c r="H29" i="5"/>
  <c r="I29" i="5" s="1"/>
  <c r="H28" i="5"/>
  <c r="I28" i="5" s="1"/>
  <c r="H27" i="5"/>
  <c r="I27" i="5" s="1"/>
  <c r="I26" i="5"/>
  <c r="H26" i="5"/>
  <c r="H25" i="5"/>
  <c r="I25" i="5" s="1"/>
  <c r="H24" i="5"/>
  <c r="I24" i="5" s="1"/>
  <c r="H23" i="5"/>
  <c r="I23" i="5" s="1"/>
  <c r="I22" i="5"/>
  <c r="H22" i="5"/>
  <c r="H21" i="5"/>
  <c r="I21" i="5" s="1"/>
  <c r="H20" i="5"/>
  <c r="I20" i="5" s="1"/>
  <c r="H19" i="5"/>
  <c r="I19" i="5" s="1"/>
  <c r="I18" i="5"/>
  <c r="H18" i="5"/>
  <c r="H17" i="5"/>
  <c r="I17" i="5" s="1"/>
  <c r="H16" i="5"/>
  <c r="I16" i="5" s="1"/>
  <c r="H15" i="5"/>
  <c r="I15" i="5" s="1"/>
  <c r="I14" i="5"/>
  <c r="H14" i="5"/>
  <c r="H13" i="5"/>
  <c r="I13" i="5" s="1"/>
  <c r="H12" i="5"/>
  <c r="I12" i="5" s="1"/>
  <c r="H11" i="5"/>
  <c r="I11" i="5" s="1"/>
  <c r="I10" i="5"/>
  <c r="H10" i="5"/>
  <c r="H9" i="5"/>
  <c r="I9" i="5" s="1"/>
  <c r="H8" i="5"/>
  <c r="I8" i="5" s="1"/>
  <c r="H7" i="5"/>
  <c r="I7" i="5" s="1"/>
  <c r="H37" i="4"/>
  <c r="I37" i="4" s="1"/>
  <c r="H36" i="4"/>
  <c r="I36" i="4" s="1"/>
  <c r="H35" i="4"/>
  <c r="I35" i="4" s="1"/>
  <c r="H34" i="4"/>
  <c r="I34" i="4" s="1"/>
  <c r="H33" i="4"/>
  <c r="I33" i="4" s="1"/>
  <c r="H32" i="4"/>
  <c r="I32" i="4" s="1"/>
  <c r="H31" i="4"/>
  <c r="I31" i="4" s="1"/>
  <c r="H30" i="4"/>
  <c r="I30" i="4" s="1"/>
  <c r="H29" i="4"/>
  <c r="I29" i="4" s="1"/>
  <c r="H28" i="4"/>
  <c r="I28" i="4" s="1"/>
  <c r="H27" i="4"/>
  <c r="I27" i="4" s="1"/>
  <c r="H26" i="4"/>
  <c r="I26" i="4" s="1"/>
  <c r="H25" i="4"/>
  <c r="I25" i="4" s="1"/>
  <c r="H24" i="4"/>
  <c r="I24" i="4" s="1"/>
  <c r="H23" i="4"/>
  <c r="I23" i="4" s="1"/>
  <c r="H22" i="4"/>
  <c r="I22" i="4" s="1"/>
  <c r="H21" i="4"/>
  <c r="I21" i="4" s="1"/>
  <c r="H20" i="4"/>
  <c r="I20" i="4" s="1"/>
  <c r="H19" i="4"/>
  <c r="I19" i="4" s="1"/>
  <c r="H18" i="4"/>
  <c r="I18" i="4" s="1"/>
  <c r="H17" i="4"/>
  <c r="I17" i="4" s="1"/>
  <c r="H16" i="4"/>
  <c r="I16" i="4" s="1"/>
  <c r="H15" i="4"/>
  <c r="I15" i="4" s="1"/>
  <c r="H14" i="4"/>
  <c r="I14" i="4" s="1"/>
  <c r="H13" i="4"/>
  <c r="I13" i="4" s="1"/>
  <c r="H12" i="4"/>
  <c r="I12" i="4" s="1"/>
  <c r="H11" i="4"/>
  <c r="I11" i="4" s="1"/>
  <c r="H10" i="4"/>
  <c r="I10" i="4" s="1"/>
  <c r="H9" i="4"/>
  <c r="I9" i="4" s="1"/>
  <c r="H8" i="4"/>
  <c r="I8" i="4" s="1"/>
  <c r="H7" i="4"/>
  <c r="I7" i="4" s="1"/>
  <c r="H37" i="3"/>
  <c r="I37" i="3" s="1"/>
  <c r="H36" i="3"/>
  <c r="I36" i="3" s="1"/>
  <c r="H35" i="3"/>
  <c r="I35" i="3" s="1"/>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H15" i="3"/>
  <c r="I15" i="3" s="1"/>
  <c r="H14" i="3"/>
  <c r="I14" i="3" s="1"/>
  <c r="H13" i="3"/>
  <c r="I13" i="3" s="1"/>
  <c r="H12" i="3"/>
  <c r="I12" i="3" s="1"/>
  <c r="H11" i="3"/>
  <c r="I11" i="3" s="1"/>
  <c r="H10" i="3"/>
  <c r="I10" i="3" s="1"/>
  <c r="H9" i="3"/>
  <c r="I9" i="3" s="1"/>
  <c r="H8" i="3"/>
  <c r="I8" i="3" s="1"/>
  <c r="H7" i="3"/>
  <c r="I7" i="3" s="1"/>
  <c r="I28" i="2"/>
  <c r="I32" i="2"/>
  <c r="H8" i="2"/>
  <c r="I8" i="2" s="1"/>
  <c r="H9" i="2"/>
  <c r="I9" i="2" s="1"/>
  <c r="H10" i="2"/>
  <c r="I10" i="2"/>
  <c r="H11" i="2"/>
  <c r="I11" i="2" s="1"/>
  <c r="H12" i="2"/>
  <c r="I12" i="2" s="1"/>
  <c r="H13" i="2"/>
  <c r="I13" i="2"/>
  <c r="H14" i="2"/>
  <c r="I14" i="2"/>
  <c r="H15" i="2"/>
  <c r="I15" i="2"/>
  <c r="H16" i="2"/>
  <c r="I16" i="2" s="1"/>
  <c r="H17" i="2"/>
  <c r="I17" i="2" s="1"/>
  <c r="H18" i="2"/>
  <c r="I18" i="2" s="1"/>
  <c r="H19" i="2"/>
  <c r="I19" i="2"/>
  <c r="H20" i="2"/>
  <c r="I20" i="2" s="1"/>
  <c r="H21" i="2"/>
  <c r="I21" i="2" s="1"/>
  <c r="H22" i="2"/>
  <c r="I22" i="2"/>
  <c r="H23" i="2"/>
  <c r="I23" i="2"/>
  <c r="H24" i="2"/>
  <c r="I24" i="2" s="1"/>
  <c r="H25" i="2"/>
  <c r="I25" i="2" s="1"/>
  <c r="H26" i="2"/>
  <c r="I26" i="2" s="1"/>
  <c r="H27" i="2"/>
  <c r="I27" i="2" s="1"/>
  <c r="H28" i="2"/>
  <c r="H29" i="2"/>
  <c r="I29" i="2"/>
  <c r="H30" i="2"/>
  <c r="I30" i="2" s="1"/>
  <c r="H31" i="2"/>
  <c r="I31" i="2"/>
  <c r="H32" i="2"/>
  <c r="H33" i="2"/>
  <c r="I33" i="2"/>
  <c r="H34" i="2"/>
  <c r="I34" i="2" s="1"/>
  <c r="H35" i="2"/>
  <c r="I35" i="2" s="1"/>
  <c r="H36" i="2"/>
  <c r="I36" i="2" s="1"/>
  <c r="H37" i="2"/>
  <c r="I37" i="2"/>
  <c r="H7" i="2"/>
  <c r="I7" i="2" s="1"/>
  <c r="D21" i="14" l="1"/>
  <c r="E21" i="14" s="1"/>
  <c r="D27" i="14"/>
  <c r="E27" i="14" s="1"/>
  <c r="D18" i="14"/>
  <c r="E18" i="14" s="1"/>
  <c r="D24" i="14"/>
  <c r="E24" i="14" s="1"/>
  <c r="F24" i="14" s="1"/>
  <c r="D23" i="14"/>
  <c r="E23" i="14" s="1"/>
  <c r="D25" i="14"/>
  <c r="E25" i="14" s="1"/>
  <c r="F25" i="14" s="1"/>
  <c r="D17" i="14"/>
  <c r="E17" i="14" s="1"/>
  <c r="D26" i="14"/>
  <c r="E26" i="14" s="1"/>
  <c r="F26" i="14" s="1"/>
  <c r="C28" i="14"/>
  <c r="F20" i="14"/>
  <c r="F19" i="14"/>
  <c r="G18" i="14"/>
  <c r="G19" i="14"/>
  <c r="G27" i="14"/>
  <c r="G20" i="14"/>
  <c r="G21" i="14"/>
  <c r="G22" i="14"/>
  <c r="G23" i="14"/>
  <c r="G24" i="14"/>
  <c r="F27" i="14"/>
  <c r="F21" i="14"/>
  <c r="F17" i="14"/>
  <c r="F18" i="14"/>
  <c r="F23" i="14"/>
  <c r="F22" i="14"/>
  <c r="C41" i="14"/>
  <c r="G32" i="14"/>
  <c r="H32" i="14" s="1"/>
  <c r="D41" i="14"/>
  <c r="G39" i="14"/>
  <c r="H39" i="14" s="1"/>
  <c r="G36" i="14"/>
  <c r="H36" i="14" s="1"/>
  <c r="G40" i="14"/>
  <c r="H40" i="14" s="1"/>
  <c r="G35" i="14"/>
  <c r="H35" i="14" s="1"/>
  <c r="G37" i="14"/>
  <c r="H37" i="14" s="1"/>
  <c r="G33" i="14"/>
  <c r="H33" i="14" s="1"/>
  <c r="G34" i="14"/>
  <c r="H34" i="14" s="1"/>
  <c r="G38" i="14"/>
  <c r="H38" i="14" s="1"/>
  <c r="I38" i="13"/>
  <c r="I38" i="12"/>
  <c r="I38" i="11"/>
  <c r="I38" i="10"/>
  <c r="I38" i="9"/>
  <c r="I38" i="7"/>
  <c r="I38" i="6"/>
  <c r="I38" i="5"/>
  <c r="I38" i="4"/>
  <c r="I38" i="3"/>
  <c r="I38" i="2"/>
  <c r="B16" i="14" s="1"/>
  <c r="D16" i="14" s="1"/>
  <c r="G26" i="14" l="1"/>
  <c r="G25" i="14"/>
  <c r="G17" i="14"/>
  <c r="D28" i="14"/>
  <c r="G16" i="14"/>
  <c r="G28" i="14" s="1"/>
  <c r="B28" i="14"/>
  <c r="E16" i="14"/>
  <c r="H41" i="14"/>
  <c r="A44" i="14" s="1"/>
  <c r="G41" i="14"/>
  <c r="A43" i="14" s="1"/>
  <c r="F16" i="14" l="1"/>
  <c r="F28" i="14" s="1"/>
  <c r="E28" i="14"/>
  <c r="F41" i="14"/>
</calcChain>
</file>

<file path=xl/sharedStrings.xml><?xml version="1.0" encoding="utf-8"?>
<sst xmlns="http://schemas.openxmlformats.org/spreadsheetml/2006/main" count="180" uniqueCount="52">
  <si>
    <t>gesamt</t>
  </si>
  <si>
    <t>Aufstellung der Arbeitszeiten</t>
  </si>
  <si>
    <t>Datum</t>
  </si>
  <si>
    <t>von</t>
  </si>
  <si>
    <t>bis</t>
  </si>
  <si>
    <t>Stunden</t>
  </si>
  <si>
    <r>
      <t>(Eingabe der Werte mit Doppelpunkt (z.B. 10</t>
    </r>
    <r>
      <rPr>
        <b/>
        <sz val="9"/>
        <color theme="1"/>
        <rFont val="Arial"/>
        <family val="2"/>
      </rPr>
      <t>:</t>
    </r>
    <r>
      <rPr>
        <sz val="9"/>
        <color theme="1"/>
        <rFont val="Arial"/>
        <family val="2"/>
      </rPr>
      <t>30)</t>
    </r>
  </si>
  <si>
    <t>Monat</t>
  </si>
  <si>
    <t>Arbeitsstunden</t>
  </si>
  <si>
    <t>Monat 1</t>
  </si>
  <si>
    <t>Monat2</t>
  </si>
  <si>
    <t>Monat3</t>
  </si>
  <si>
    <t>Monat4</t>
  </si>
  <si>
    <t>Monat5</t>
  </si>
  <si>
    <t>Monat6</t>
  </si>
  <si>
    <t>Monat7</t>
  </si>
  <si>
    <t>Monat8</t>
  </si>
  <si>
    <t>Monat9</t>
  </si>
  <si>
    <t>Monat10</t>
  </si>
  <si>
    <t>Monat11</t>
  </si>
  <si>
    <t>Monat12</t>
  </si>
  <si>
    <t>Summe</t>
  </si>
  <si>
    <t>Stundennachweis und Urlaub</t>
  </si>
  <si>
    <t>Jahr</t>
  </si>
  <si>
    <t>Tage</t>
  </si>
  <si>
    <t>Urlaubsanspruch / Jahr</t>
  </si>
  <si>
    <t>Verjährungsbelehrung am</t>
  </si>
  <si>
    <t xml:space="preserve">Verjährung am </t>
  </si>
  <si>
    <t>offener Urlaubsanspruch</t>
  </si>
  <si>
    <t>aktuell offener Urlaubsanspruch</t>
  </si>
  <si>
    <t>Urlaubsberechnung</t>
  </si>
  <si>
    <t>Sollstunden mtl.</t>
  </si>
  <si>
    <t>Differenz</t>
  </si>
  <si>
    <t>Überstunden</t>
  </si>
  <si>
    <t>Sundenlohn</t>
  </si>
  <si>
    <t>Monatsgehalt</t>
  </si>
  <si>
    <t>Arbeitstage / Monat</t>
  </si>
  <si>
    <t>Tageslohn</t>
  </si>
  <si>
    <t>Arbeitszeit / Woche , Std.</t>
  </si>
  <si>
    <t xml:space="preserve">Arbeitstage / Woche </t>
  </si>
  <si>
    <t>Abgeltung*</t>
  </si>
  <si>
    <t>Überstundenvergütung</t>
  </si>
  <si>
    <t>Gesamtvergütung</t>
  </si>
  <si>
    <t>Stundenvergütung</t>
  </si>
  <si>
    <t>*) Die Urlaubsabgeltung wurde aus dem o.g. Stundenlohn errechnet. Die kann ungenau sein, das der Betrag aus dem Durchschnittseinkommen der letzten 13 Wochen der aktiven Beschäftigung zu bertechnen ist. Dazu oben den Stundenlohn der letzte 13 Wochen eingeben.</t>
  </si>
  <si>
    <t>Eingabefelder</t>
  </si>
  <si>
    <t>Arbeitgeber haben die Arbeitnehmer aud den Verfall von Urlaubsansprüchen hinzuweisen, um derenVerjährung in Lauf zu setzen (Urteil des EuGH vom 22.09.2022 - Rechtssache C-120/21).</t>
  </si>
  <si>
    <t>genommen</t>
  </si>
  <si>
    <t>Die Arbeitszeiten sind genau zu dokumentieren (BAG Urteil vom 13.09.2022 - 1 ABR 22/21).</t>
  </si>
  <si>
    <t>Arbeitszeierfassung, Urlaub; Urlaubsabgeltung</t>
  </si>
  <si>
    <t>Arbeitszeitenauswertung nach den Monatseingaben (separate Tabellenblätter)</t>
  </si>
  <si>
    <t>Arbeitnehmer/in: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</si>
</sst>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Red]\-0.00\ "/>
    <numFmt numFmtId="165" formatCode="h:mm;@"/>
    <numFmt numFmtId="166" formatCode="#,##0.00\ &quot;€&quot;"/>
    <numFmt numFmtId="167" formatCode="#,##0.00\ _€;[Red]\-#,##0.00\ _€"/>
  </numFmts>
  <fonts count="6" x14ac:knownFonts="1">
    <font>
      <sz val="11"/>
      <color theme="1"/>
      <name val="Arial"/>
      <family val="2"/>
    </font>
    <font>
      <b/>
      <sz val="11"/>
      <color theme="1"/>
      <name val="Arial"/>
      <family val="2"/>
    </font>
    <font>
      <sz val="9"/>
      <color theme="1"/>
      <name val="Arial"/>
      <family val="2"/>
    </font>
    <font>
      <b/>
      <sz val="9"/>
      <color theme="1"/>
      <name val="Arial"/>
      <family val="2"/>
    </font>
    <font>
      <sz val="8"/>
      <name val="Arial"/>
      <family val="2"/>
    </font>
    <font>
      <b/>
      <sz val="11"/>
      <color rgb="FFBF000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
    <xf numFmtId="0" fontId="0" fillId="0" borderId="0"/>
  </cellStyleXfs>
  <cellXfs count="38">
    <xf numFmtId="0" fontId="0" fillId="0" borderId="0" xfId="0"/>
    <xf numFmtId="0" fontId="1" fillId="0" borderId="0" xfId="0" applyFont="1"/>
    <xf numFmtId="164" fontId="0" fillId="0" borderId="0" xfId="0" applyNumberFormat="1"/>
    <xf numFmtId="164" fontId="0" fillId="0" borderId="2" xfId="0" applyNumberFormat="1" applyBorder="1"/>
    <xf numFmtId="0" fontId="0" fillId="2" borderId="4" xfId="0" applyFill="1" applyBorder="1" applyAlignment="1">
      <alignment horizontal="center"/>
    </xf>
    <xf numFmtId="0" fontId="0" fillId="2" borderId="1" xfId="0" applyFill="1" applyBorder="1" applyAlignment="1">
      <alignment horizontal="center"/>
    </xf>
    <xf numFmtId="0" fontId="0" fillId="0" borderId="2" xfId="0" applyBorder="1"/>
    <xf numFmtId="165" fontId="0" fillId="0" borderId="0" xfId="0" applyNumberFormat="1"/>
    <xf numFmtId="165" fontId="0" fillId="0" borderId="2" xfId="0" applyNumberFormat="1" applyBorder="1"/>
    <xf numFmtId="165" fontId="0" fillId="0" borderId="0" xfId="0" applyNumberFormat="1" applyProtection="1">
      <protection locked="0"/>
    </xf>
    <xf numFmtId="165" fontId="0" fillId="0" borderId="3" xfId="0" applyNumberFormat="1" applyBorder="1" applyProtection="1">
      <protection locked="0"/>
    </xf>
    <xf numFmtId="165" fontId="0" fillId="0" borderId="2" xfId="0" applyNumberFormat="1" applyBorder="1" applyProtection="1">
      <protection locked="0"/>
    </xf>
    <xf numFmtId="0" fontId="2" fillId="0" borderId="0" xfId="0" applyFont="1" applyAlignment="1">
      <alignment horizontal="right"/>
    </xf>
    <xf numFmtId="49" fontId="1" fillId="0" borderId="0" xfId="0" applyNumberFormat="1" applyFont="1"/>
    <xf numFmtId="14" fontId="0" fillId="0" borderId="0" xfId="0" applyNumberFormat="1"/>
    <xf numFmtId="14" fontId="0" fillId="0" borderId="2" xfId="0" applyNumberFormat="1" applyBorder="1"/>
    <xf numFmtId="0" fontId="0" fillId="3" borderId="0" xfId="0" applyFill="1" applyProtection="1">
      <protection locked="0"/>
    </xf>
    <xf numFmtId="0" fontId="0" fillId="3" borderId="2" xfId="0" applyFill="1" applyBorder="1" applyProtection="1">
      <protection locked="0"/>
    </xf>
    <xf numFmtId="14" fontId="0" fillId="3" borderId="0" xfId="0" applyNumberFormat="1" applyFill="1" applyProtection="1">
      <protection locked="0"/>
    </xf>
    <xf numFmtId="14" fontId="0" fillId="3" borderId="2" xfId="0" applyNumberFormat="1" applyFill="1" applyBorder="1" applyProtection="1">
      <protection locked="0"/>
    </xf>
    <xf numFmtId="0" fontId="1" fillId="0" borderId="2" xfId="0" applyFont="1" applyBorder="1"/>
    <xf numFmtId="2" fontId="0" fillId="0" borderId="0" xfId="0" applyNumberFormat="1"/>
    <xf numFmtId="166" fontId="0" fillId="0" borderId="0" xfId="0" applyNumberFormat="1"/>
    <xf numFmtId="166" fontId="0" fillId="3" borderId="0" xfId="0" applyNumberFormat="1" applyFill="1" applyProtection="1">
      <protection locked="0"/>
    </xf>
    <xf numFmtId="166" fontId="0" fillId="0" borderId="2" xfId="0" applyNumberFormat="1" applyBorder="1"/>
    <xf numFmtId="0" fontId="0" fillId="0" borderId="2" xfId="0" applyBorder="1" applyAlignment="1">
      <alignment horizontal="center"/>
    </xf>
    <xf numFmtId="14" fontId="0" fillId="0" borderId="2" xfId="0" applyNumberFormat="1" applyBorder="1" applyAlignment="1">
      <alignment horizontal="center"/>
    </xf>
    <xf numFmtId="167" fontId="0" fillId="0" borderId="0" xfId="0" applyNumberFormat="1"/>
    <xf numFmtId="167" fontId="0" fillId="0" borderId="2" xfId="0" applyNumberFormat="1" applyBorder="1"/>
    <xf numFmtId="166" fontId="1" fillId="0" borderId="0" xfId="0" applyNumberFormat="1" applyFont="1"/>
    <xf numFmtId="0" fontId="0" fillId="0" borderId="0" xfId="0" applyAlignment="1">
      <alignment wrapText="1"/>
    </xf>
    <xf numFmtId="0" fontId="0" fillId="3" borderId="0" xfId="0" applyFill="1"/>
    <xf numFmtId="0" fontId="5" fillId="0" borderId="0" xfId="0" applyFont="1"/>
    <xf numFmtId="0" fontId="0" fillId="0" borderId="0" xfId="0" applyAlignment="1">
      <alignment horizontal="left" wrapText="1"/>
    </xf>
    <xf numFmtId="14" fontId="0" fillId="0" borderId="0" xfId="0" applyNumberFormat="1" applyAlignment="1">
      <alignment horizontal="center" vertical="top" wrapText="1"/>
    </xf>
    <xf numFmtId="14" fontId="0" fillId="0" borderId="2" xfId="0" applyNumberFormat="1" applyBorder="1" applyAlignment="1">
      <alignment horizontal="center" vertical="top" wrapText="1"/>
    </xf>
    <xf numFmtId="0" fontId="0" fillId="0" borderId="0" xfId="0" applyAlignment="1" applyProtection="1">
      <alignment horizontal="left"/>
      <protection locked="0"/>
    </xf>
    <xf numFmtId="0" fontId="1" fillId="0" borderId="0" xfId="0" applyFont="1" applyAlignment="1" applyProtection="1">
      <alignment horizontal="center"/>
      <protection locked="0"/>
    </xf>
  </cellXfs>
  <cellStyles count="1">
    <cellStyle name="Standard" xfId="0" builtinId="0"/>
  </cellStyles>
  <dxfs count="0"/>
  <tableStyles count="0" defaultTableStyle="TableStyleMedium9" defaultPivotStyle="PivotStyleLight16"/>
  <colors>
    <mruColors>
      <color rgb="FFB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3027-E20C-4DB6-B2B3-FFF63D153056}">
  <dimension ref="A1:J51"/>
  <sheetViews>
    <sheetView tabSelected="1" zoomScaleNormal="100" workbookViewId="0">
      <selection activeCell="A3" sqref="A3"/>
    </sheetView>
  </sheetViews>
  <sheetFormatPr baseColWidth="10" defaultRowHeight="14.25" x14ac:dyDescent="0.2"/>
  <cols>
    <col min="3" max="3" width="19.375" customWidth="1"/>
    <col min="4" max="4" width="24" customWidth="1"/>
    <col min="5" max="5" width="21.5" style="14" customWidth="1"/>
    <col min="6" max="6" width="11" style="14"/>
  </cols>
  <sheetData>
    <row r="1" spans="1:7" ht="15" x14ac:dyDescent="0.25">
      <c r="A1" s="32" t="s">
        <v>49</v>
      </c>
    </row>
    <row r="2" spans="1:7" ht="15" x14ac:dyDescent="0.25">
      <c r="A2" t="s">
        <v>51</v>
      </c>
      <c r="C2" s="37"/>
      <c r="D2" s="37"/>
    </row>
    <row r="3" spans="1:7" x14ac:dyDescent="0.2">
      <c r="A3" t="s">
        <v>22</v>
      </c>
      <c r="G3" s="14">
        <f ca="1">TODAY()</f>
        <v>44831</v>
      </c>
    </row>
    <row r="4" spans="1:7" x14ac:dyDescent="0.2">
      <c r="D4" s="25" t="s">
        <v>37</v>
      </c>
      <c r="E4" s="26" t="s">
        <v>43</v>
      </c>
    </row>
    <row r="5" spans="1:7" x14ac:dyDescent="0.2">
      <c r="A5" t="s">
        <v>38</v>
      </c>
      <c r="C5" s="16">
        <v>37.5</v>
      </c>
      <c r="D5" s="22"/>
      <c r="G5" s="31" t="s">
        <v>45</v>
      </c>
    </row>
    <row r="6" spans="1:7" x14ac:dyDescent="0.2">
      <c r="A6" t="s">
        <v>39</v>
      </c>
      <c r="C6" s="16">
        <v>5</v>
      </c>
      <c r="E6" s="2"/>
    </row>
    <row r="7" spans="1:7" x14ac:dyDescent="0.2">
      <c r="A7" t="s">
        <v>34</v>
      </c>
      <c r="C7" s="23"/>
      <c r="D7" s="22">
        <f>(C5/C6)*C7</f>
        <v>0</v>
      </c>
      <c r="E7" s="2">
        <f>C7</f>
        <v>0</v>
      </c>
    </row>
    <row r="8" spans="1:7" x14ac:dyDescent="0.2">
      <c r="A8" t="s">
        <v>35</v>
      </c>
      <c r="C8" s="23"/>
      <c r="D8" s="22">
        <f>(C8/C9)</f>
        <v>0</v>
      </c>
      <c r="E8" s="2">
        <f>C8/C9/(C5/C6)</f>
        <v>0</v>
      </c>
    </row>
    <row r="9" spans="1:7" x14ac:dyDescent="0.2">
      <c r="A9" s="6" t="s">
        <v>36</v>
      </c>
      <c r="B9" s="6"/>
      <c r="C9" s="17">
        <v>22</v>
      </c>
      <c r="D9" s="6"/>
      <c r="E9" s="3"/>
    </row>
    <row r="10" spans="1:7" x14ac:dyDescent="0.2">
      <c r="A10" t="s">
        <v>37</v>
      </c>
      <c r="D10" s="22">
        <f>IF(D7="",D8,D7)</f>
        <v>0</v>
      </c>
      <c r="E10" s="2">
        <f>IF(E7="",E8,E7)</f>
        <v>0</v>
      </c>
    </row>
    <row r="11" spans="1:7" x14ac:dyDescent="0.2">
      <c r="E11" s="2"/>
    </row>
    <row r="12" spans="1:7" x14ac:dyDescent="0.2">
      <c r="E12" s="2"/>
    </row>
    <row r="13" spans="1:7" ht="15" x14ac:dyDescent="0.25">
      <c r="A13" s="1" t="s">
        <v>50</v>
      </c>
      <c r="E13" s="2"/>
    </row>
    <row r="15" spans="1:7" x14ac:dyDescent="0.2">
      <c r="A15" s="6" t="s">
        <v>7</v>
      </c>
      <c r="B15" s="6" t="s">
        <v>8</v>
      </c>
      <c r="C15" s="25" t="s">
        <v>31</v>
      </c>
      <c r="D15" s="25" t="s">
        <v>32</v>
      </c>
      <c r="E15" s="26" t="s">
        <v>33</v>
      </c>
      <c r="F15" s="15" t="s">
        <v>41</v>
      </c>
      <c r="G15" s="6" t="s">
        <v>42</v>
      </c>
    </row>
    <row r="16" spans="1:7" x14ac:dyDescent="0.2">
      <c r="A16" t="s">
        <v>9</v>
      </c>
      <c r="B16">
        <f>'Monat 1'!I38</f>
        <v>0</v>
      </c>
      <c r="C16">
        <f>$C$5</f>
        <v>37.5</v>
      </c>
      <c r="D16">
        <f>B16-C16</f>
        <v>-37.5</v>
      </c>
      <c r="E16" s="2">
        <f>IF(D16&lt;=0,0,D16-C16)</f>
        <v>0</v>
      </c>
      <c r="F16" s="27">
        <f>E16*$D$10</f>
        <v>0</v>
      </c>
      <c r="G16" s="22">
        <f>(C16+D16)*$E$10</f>
        <v>0</v>
      </c>
    </row>
    <row r="17" spans="1:8" x14ac:dyDescent="0.2">
      <c r="A17" t="s">
        <v>10</v>
      </c>
      <c r="B17">
        <f>'Monat 2'!I38</f>
        <v>0</v>
      </c>
      <c r="C17">
        <f t="shared" ref="C17:C27" si="0">$C$5</f>
        <v>37.5</v>
      </c>
      <c r="D17">
        <f t="shared" ref="D17:D27" si="1">B17-C17</f>
        <v>-37.5</v>
      </c>
      <c r="E17" s="2">
        <f t="shared" ref="E17:E27" si="2">IF(D17&lt;=0,0,D17-C17)</f>
        <v>0</v>
      </c>
      <c r="F17" s="27">
        <f t="shared" ref="F17:F27" si="3">E17*$D$10</f>
        <v>0</v>
      </c>
      <c r="G17" s="22">
        <f t="shared" ref="G17:G27" si="4">(C17+D17)*$E$10</f>
        <v>0</v>
      </c>
    </row>
    <row r="18" spans="1:8" x14ac:dyDescent="0.2">
      <c r="A18" t="s">
        <v>11</v>
      </c>
      <c r="B18">
        <f>'Monat 3'!I38</f>
        <v>0</v>
      </c>
      <c r="C18">
        <f t="shared" si="0"/>
        <v>37.5</v>
      </c>
      <c r="D18">
        <f t="shared" si="1"/>
        <v>-37.5</v>
      </c>
      <c r="E18" s="2">
        <f t="shared" si="2"/>
        <v>0</v>
      </c>
      <c r="F18" s="27">
        <f t="shared" si="3"/>
        <v>0</v>
      </c>
      <c r="G18" s="22">
        <f t="shared" si="4"/>
        <v>0</v>
      </c>
    </row>
    <row r="19" spans="1:8" x14ac:dyDescent="0.2">
      <c r="A19" t="s">
        <v>12</v>
      </c>
      <c r="B19">
        <f>'Monat 4'!I38</f>
        <v>0</v>
      </c>
      <c r="C19">
        <f t="shared" si="0"/>
        <v>37.5</v>
      </c>
      <c r="D19">
        <f t="shared" si="1"/>
        <v>-37.5</v>
      </c>
      <c r="E19" s="2">
        <f t="shared" si="2"/>
        <v>0</v>
      </c>
      <c r="F19" s="27">
        <f t="shared" si="3"/>
        <v>0</v>
      </c>
      <c r="G19" s="22">
        <f t="shared" si="4"/>
        <v>0</v>
      </c>
    </row>
    <row r="20" spans="1:8" x14ac:dyDescent="0.2">
      <c r="A20" t="s">
        <v>13</v>
      </c>
      <c r="B20">
        <f>'Monat 5'!I38</f>
        <v>0</v>
      </c>
      <c r="C20">
        <f t="shared" si="0"/>
        <v>37.5</v>
      </c>
      <c r="D20">
        <f t="shared" si="1"/>
        <v>-37.5</v>
      </c>
      <c r="E20" s="2">
        <f t="shared" si="2"/>
        <v>0</v>
      </c>
      <c r="F20" s="27">
        <f t="shared" si="3"/>
        <v>0</v>
      </c>
      <c r="G20" s="22">
        <f t="shared" si="4"/>
        <v>0</v>
      </c>
    </row>
    <row r="21" spans="1:8" x14ac:dyDescent="0.2">
      <c r="A21" t="s">
        <v>14</v>
      </c>
      <c r="B21">
        <f>'Monat 6'!I38</f>
        <v>0</v>
      </c>
      <c r="C21">
        <f t="shared" si="0"/>
        <v>37.5</v>
      </c>
      <c r="D21">
        <f t="shared" si="1"/>
        <v>-37.5</v>
      </c>
      <c r="E21" s="2">
        <f t="shared" si="2"/>
        <v>0</v>
      </c>
      <c r="F21" s="27">
        <f t="shared" si="3"/>
        <v>0</v>
      </c>
      <c r="G21" s="22">
        <f t="shared" si="4"/>
        <v>0</v>
      </c>
    </row>
    <row r="22" spans="1:8" x14ac:dyDescent="0.2">
      <c r="A22" t="s">
        <v>15</v>
      </c>
      <c r="B22">
        <f>'Monat 7'!I38</f>
        <v>0</v>
      </c>
      <c r="C22">
        <f t="shared" si="0"/>
        <v>37.5</v>
      </c>
      <c r="D22">
        <f t="shared" si="1"/>
        <v>-37.5</v>
      </c>
      <c r="E22" s="2">
        <f t="shared" si="2"/>
        <v>0</v>
      </c>
      <c r="F22" s="27">
        <f t="shared" si="3"/>
        <v>0</v>
      </c>
      <c r="G22" s="22">
        <f t="shared" si="4"/>
        <v>0</v>
      </c>
    </row>
    <row r="23" spans="1:8" x14ac:dyDescent="0.2">
      <c r="A23" t="s">
        <v>16</v>
      </c>
      <c r="B23">
        <f>'Monat 8'!I38</f>
        <v>0</v>
      </c>
      <c r="C23">
        <f t="shared" si="0"/>
        <v>37.5</v>
      </c>
      <c r="D23">
        <f t="shared" si="1"/>
        <v>-37.5</v>
      </c>
      <c r="E23" s="2">
        <f t="shared" si="2"/>
        <v>0</v>
      </c>
      <c r="F23" s="27">
        <f t="shared" si="3"/>
        <v>0</v>
      </c>
      <c r="G23" s="22">
        <f t="shared" si="4"/>
        <v>0</v>
      </c>
    </row>
    <row r="24" spans="1:8" x14ac:dyDescent="0.2">
      <c r="A24" t="s">
        <v>17</v>
      </c>
      <c r="B24">
        <f>'Monat 9'!I38</f>
        <v>0</v>
      </c>
      <c r="C24">
        <f t="shared" si="0"/>
        <v>37.5</v>
      </c>
      <c r="D24">
        <f t="shared" si="1"/>
        <v>-37.5</v>
      </c>
      <c r="E24" s="2">
        <f t="shared" si="2"/>
        <v>0</v>
      </c>
      <c r="F24" s="27">
        <f t="shared" si="3"/>
        <v>0</v>
      </c>
      <c r="G24" s="22">
        <f t="shared" si="4"/>
        <v>0</v>
      </c>
    </row>
    <row r="25" spans="1:8" x14ac:dyDescent="0.2">
      <c r="A25" t="s">
        <v>18</v>
      </c>
      <c r="B25">
        <f>'Monat 10'!I38</f>
        <v>0</v>
      </c>
      <c r="C25">
        <f t="shared" si="0"/>
        <v>37.5</v>
      </c>
      <c r="D25">
        <f t="shared" si="1"/>
        <v>-37.5</v>
      </c>
      <c r="E25" s="2">
        <f t="shared" si="2"/>
        <v>0</v>
      </c>
      <c r="F25" s="27">
        <f t="shared" si="3"/>
        <v>0</v>
      </c>
      <c r="G25" s="22">
        <f t="shared" si="4"/>
        <v>0</v>
      </c>
    </row>
    <row r="26" spans="1:8" x14ac:dyDescent="0.2">
      <c r="A26" t="s">
        <v>19</v>
      </c>
      <c r="B26">
        <f>'Monat 11'!I38</f>
        <v>0</v>
      </c>
      <c r="C26">
        <f t="shared" si="0"/>
        <v>37.5</v>
      </c>
      <c r="D26">
        <f t="shared" si="1"/>
        <v>-37.5</v>
      </c>
      <c r="E26" s="2">
        <f t="shared" si="2"/>
        <v>0</v>
      </c>
      <c r="F26" s="27">
        <f t="shared" si="3"/>
        <v>0</v>
      </c>
      <c r="G26" s="22">
        <f t="shared" si="4"/>
        <v>0</v>
      </c>
    </row>
    <row r="27" spans="1:8" x14ac:dyDescent="0.2">
      <c r="A27" s="6" t="s">
        <v>20</v>
      </c>
      <c r="B27" s="6">
        <f>'Monat 12'!I38</f>
        <v>0</v>
      </c>
      <c r="C27" s="6">
        <f t="shared" si="0"/>
        <v>37.5</v>
      </c>
      <c r="D27" s="6">
        <f t="shared" si="1"/>
        <v>-37.5</v>
      </c>
      <c r="E27" s="3">
        <f t="shared" si="2"/>
        <v>0</v>
      </c>
      <c r="F27" s="28">
        <f t="shared" si="3"/>
        <v>0</v>
      </c>
      <c r="G27" s="24">
        <f t="shared" si="4"/>
        <v>0</v>
      </c>
    </row>
    <row r="28" spans="1:8" ht="15" x14ac:dyDescent="0.25">
      <c r="A28" t="s">
        <v>21</v>
      </c>
      <c r="B28" s="1">
        <f t="shared" ref="B28:G28" si="5">SUM(B16:B27)</f>
        <v>0</v>
      </c>
      <c r="C28">
        <f t="shared" si="5"/>
        <v>450</v>
      </c>
      <c r="D28">
        <f t="shared" si="5"/>
        <v>-450</v>
      </c>
      <c r="E28" s="2">
        <f t="shared" si="5"/>
        <v>0</v>
      </c>
      <c r="F28" s="27">
        <f t="shared" si="5"/>
        <v>0</v>
      </c>
      <c r="G28" s="29">
        <f t="shared" si="5"/>
        <v>0</v>
      </c>
    </row>
    <row r="30" spans="1:8" ht="15" x14ac:dyDescent="0.25">
      <c r="A30" s="1" t="s">
        <v>30</v>
      </c>
      <c r="C30" t="s">
        <v>25</v>
      </c>
      <c r="D30" t="s">
        <v>28</v>
      </c>
      <c r="E30" s="34" t="s">
        <v>26</v>
      </c>
      <c r="F30" s="34" t="s">
        <v>27</v>
      </c>
      <c r="G30" s="1" t="s">
        <v>29</v>
      </c>
    </row>
    <row r="31" spans="1:8" x14ac:dyDescent="0.2">
      <c r="A31" s="6" t="s">
        <v>23</v>
      </c>
      <c r="B31" s="25" t="s">
        <v>47</v>
      </c>
      <c r="C31" s="25" t="s">
        <v>24</v>
      </c>
      <c r="D31" s="25" t="s">
        <v>24</v>
      </c>
      <c r="E31" s="35"/>
      <c r="F31" s="35"/>
      <c r="G31" s="6" t="s">
        <v>24</v>
      </c>
      <c r="H31" s="6" t="s">
        <v>40</v>
      </c>
    </row>
    <row r="32" spans="1:8" ht="15" x14ac:dyDescent="0.25">
      <c r="A32" s="16">
        <v>2018</v>
      </c>
      <c r="B32" s="16"/>
      <c r="C32" s="16">
        <v>30</v>
      </c>
      <c r="D32">
        <f t="shared" ref="D32:D38" si="6">C32-B32</f>
        <v>30</v>
      </c>
      <c r="E32" s="18"/>
      <c r="F32" s="14" t="str">
        <f>IF(E32="","keine Verjährung",E32+(365*3))</f>
        <v>keine Verjährung</v>
      </c>
      <c r="G32" s="1">
        <f ca="1">IF(F32&lt;$G$3,0,D32)</f>
        <v>30</v>
      </c>
      <c r="H32" s="22">
        <f ca="1">$D$10*G32</f>
        <v>0</v>
      </c>
    </row>
    <row r="33" spans="1:10" ht="15" x14ac:dyDescent="0.25">
      <c r="A33" s="16">
        <v>2019</v>
      </c>
      <c r="B33" s="16"/>
      <c r="C33" s="16">
        <f>$C$32</f>
        <v>30</v>
      </c>
      <c r="D33">
        <f t="shared" si="6"/>
        <v>30</v>
      </c>
      <c r="E33" s="18"/>
      <c r="F33" s="14" t="str">
        <f t="shared" ref="F33:F39" si="7">IF(E33="","keine Verjährung",E33+(365*3))</f>
        <v>keine Verjährung</v>
      </c>
      <c r="G33" s="1">
        <f t="shared" ref="G33:G38" ca="1" si="8">IF(F33&lt;$G$3,0,D33)</f>
        <v>30</v>
      </c>
      <c r="H33" s="22">
        <f t="shared" ref="H33:H40" ca="1" si="9">$D$10*G33</f>
        <v>0</v>
      </c>
    </row>
    <row r="34" spans="1:10" ht="15" x14ac:dyDescent="0.25">
      <c r="A34" s="16">
        <v>2020</v>
      </c>
      <c r="B34" s="16"/>
      <c r="C34" s="16">
        <f t="shared" ref="C34:C40" si="10">$C$32</f>
        <v>30</v>
      </c>
      <c r="D34">
        <f t="shared" si="6"/>
        <v>30</v>
      </c>
      <c r="E34" s="18"/>
      <c r="F34" s="14" t="str">
        <f t="shared" si="7"/>
        <v>keine Verjährung</v>
      </c>
      <c r="G34" s="1">
        <f t="shared" ca="1" si="8"/>
        <v>30</v>
      </c>
      <c r="H34" s="22">
        <f t="shared" ca="1" si="9"/>
        <v>0</v>
      </c>
    </row>
    <row r="35" spans="1:10" ht="15" x14ac:dyDescent="0.25">
      <c r="A35" s="16">
        <v>2021</v>
      </c>
      <c r="B35" s="16"/>
      <c r="C35" s="16">
        <f t="shared" si="10"/>
        <v>30</v>
      </c>
      <c r="D35">
        <f t="shared" si="6"/>
        <v>30</v>
      </c>
      <c r="E35" s="18"/>
      <c r="F35" s="14" t="str">
        <f t="shared" si="7"/>
        <v>keine Verjährung</v>
      </c>
      <c r="G35" s="1">
        <f t="shared" ca="1" si="8"/>
        <v>30</v>
      </c>
      <c r="H35" s="22">
        <f t="shared" ca="1" si="9"/>
        <v>0</v>
      </c>
    </row>
    <row r="36" spans="1:10" ht="15" x14ac:dyDescent="0.25">
      <c r="A36" s="16">
        <v>2022</v>
      </c>
      <c r="B36" s="16"/>
      <c r="C36" s="16">
        <f t="shared" si="10"/>
        <v>30</v>
      </c>
      <c r="D36">
        <f t="shared" si="6"/>
        <v>30</v>
      </c>
      <c r="E36" s="18"/>
      <c r="F36" s="14" t="str">
        <f t="shared" si="7"/>
        <v>keine Verjährung</v>
      </c>
      <c r="G36" s="1">
        <f t="shared" ca="1" si="8"/>
        <v>30</v>
      </c>
      <c r="H36" s="22">
        <f t="shared" ca="1" si="9"/>
        <v>0</v>
      </c>
    </row>
    <row r="37" spans="1:10" ht="15" x14ac:dyDescent="0.25">
      <c r="A37" s="16">
        <v>2023</v>
      </c>
      <c r="B37" s="16"/>
      <c r="C37" s="16">
        <f t="shared" si="10"/>
        <v>30</v>
      </c>
      <c r="D37">
        <f t="shared" si="6"/>
        <v>30</v>
      </c>
      <c r="E37" s="18"/>
      <c r="F37" s="14" t="str">
        <f t="shared" si="7"/>
        <v>keine Verjährung</v>
      </c>
      <c r="G37" s="1">
        <f t="shared" ca="1" si="8"/>
        <v>30</v>
      </c>
      <c r="H37" s="22">
        <f t="shared" ca="1" si="9"/>
        <v>0</v>
      </c>
    </row>
    <row r="38" spans="1:10" ht="15" x14ac:dyDescent="0.25">
      <c r="A38" s="16">
        <v>2024</v>
      </c>
      <c r="B38" s="16"/>
      <c r="C38" s="16">
        <f t="shared" si="10"/>
        <v>30</v>
      </c>
      <c r="D38">
        <f t="shared" si="6"/>
        <v>30</v>
      </c>
      <c r="E38" s="18"/>
      <c r="F38" s="14" t="str">
        <f t="shared" si="7"/>
        <v>keine Verjährung</v>
      </c>
      <c r="G38" s="1">
        <f t="shared" ca="1" si="8"/>
        <v>30</v>
      </c>
      <c r="H38" s="22">
        <f t="shared" ca="1" si="9"/>
        <v>0</v>
      </c>
    </row>
    <row r="39" spans="1:10" ht="15" x14ac:dyDescent="0.25">
      <c r="A39" s="16">
        <v>2025</v>
      </c>
      <c r="B39" s="16"/>
      <c r="C39" s="16">
        <f t="shared" si="10"/>
        <v>30</v>
      </c>
      <c r="D39">
        <f t="shared" ref="D39" si="11">C39-B39</f>
        <v>30</v>
      </c>
      <c r="E39" s="18"/>
      <c r="F39" s="14" t="str">
        <f t="shared" si="7"/>
        <v>keine Verjährung</v>
      </c>
      <c r="G39" s="1">
        <f t="shared" ref="G39" ca="1" si="12">IF(F39&lt;$G$3,0,D39)</f>
        <v>30</v>
      </c>
      <c r="H39" s="22">
        <f t="shared" ca="1" si="9"/>
        <v>0</v>
      </c>
    </row>
    <row r="40" spans="1:10" ht="15" x14ac:dyDescent="0.25">
      <c r="A40" s="17">
        <v>2026</v>
      </c>
      <c r="B40" s="16"/>
      <c r="C40" s="16">
        <f t="shared" si="10"/>
        <v>30</v>
      </c>
      <c r="D40" s="6">
        <f>C40-B40</f>
        <v>30</v>
      </c>
      <c r="E40" s="19"/>
      <c r="F40" s="15" t="str">
        <f>IF(E40="","keine Verjährung",E40+(365*3))</f>
        <v>keine Verjährung</v>
      </c>
      <c r="G40" s="20">
        <f ca="1">IF(F40&lt;$G$3,0,D40)</f>
        <v>30</v>
      </c>
      <c r="H40" s="24">
        <f t="shared" ca="1" si="9"/>
        <v>0</v>
      </c>
    </row>
    <row r="41" spans="1:10" ht="15" x14ac:dyDescent="0.25">
      <c r="B41">
        <f>SUM(B32:B40)</f>
        <v>0</v>
      </c>
      <c r="C41">
        <f>SUM(C32:C40)</f>
        <v>270</v>
      </c>
      <c r="D41">
        <f>SUM(D32:D40)</f>
        <v>270</v>
      </c>
      <c r="F41" s="21">
        <f ca="1">D41-G41</f>
        <v>0</v>
      </c>
      <c r="G41" s="1">
        <f ca="1">SUM(G32:G40)</f>
        <v>270</v>
      </c>
      <c r="H41" s="22">
        <f ca="1">SUM(H32:H40)</f>
        <v>0</v>
      </c>
    </row>
    <row r="43" spans="1:10" x14ac:dyDescent="0.2">
      <c r="A43" t="str">
        <f ca="1">"Bei Beendigung des Arbeitsverhältnisses sind "&amp;G41&amp;" Urlaubstage abzufinden."</f>
        <v>Bei Beendigung des Arbeitsverhältnisses sind 270 Urlaubstage abzufinden.</v>
      </c>
    </row>
    <row r="44" spans="1:10" x14ac:dyDescent="0.2">
      <c r="A44" t="str">
        <f ca="1">"Das entspricht " &amp;TEXT(H41,"#.###,##0,00 €")&amp;"."</f>
        <v>Das entspricht ,0,00 €.</v>
      </c>
    </row>
    <row r="45" spans="1:10" ht="14.25" customHeight="1" x14ac:dyDescent="0.2">
      <c r="A45" s="33" t="s">
        <v>44</v>
      </c>
      <c r="B45" s="33"/>
      <c r="C45" s="33"/>
      <c r="D45" s="33"/>
      <c r="E45" s="33"/>
      <c r="F45" s="33"/>
      <c r="G45" s="33"/>
      <c r="H45" s="33"/>
      <c r="I45" s="33"/>
      <c r="J45" s="30"/>
    </row>
    <row r="46" spans="1:10" x14ac:dyDescent="0.2">
      <c r="A46" s="33"/>
      <c r="B46" s="33"/>
      <c r="C46" s="33"/>
      <c r="D46" s="33"/>
      <c r="E46" s="33"/>
      <c r="F46" s="33"/>
      <c r="G46" s="33"/>
      <c r="H46" s="33"/>
      <c r="I46" s="33"/>
      <c r="J46" s="30"/>
    </row>
    <row r="48" spans="1:10" x14ac:dyDescent="0.2">
      <c r="A48" s="33" t="s">
        <v>46</v>
      </c>
      <c r="B48" s="33"/>
      <c r="C48" s="33"/>
      <c r="D48" s="33"/>
      <c r="E48" s="33"/>
      <c r="F48" s="33"/>
      <c r="G48" s="33"/>
      <c r="H48" s="33"/>
      <c r="I48" s="33"/>
    </row>
    <row r="49" spans="1:9" x14ac:dyDescent="0.2">
      <c r="A49" s="33"/>
      <c r="B49" s="33"/>
      <c r="C49" s="33"/>
      <c r="D49" s="33"/>
      <c r="E49" s="33"/>
      <c r="F49" s="33"/>
      <c r="G49" s="33"/>
      <c r="H49" s="33"/>
      <c r="I49" s="33"/>
    </row>
    <row r="51" spans="1:9" x14ac:dyDescent="0.2">
      <c r="A51" t="s">
        <v>48</v>
      </c>
    </row>
  </sheetData>
  <sheetProtection algorithmName="SHA-512" hashValue="az+nQblbCRzQw21QA48RuYljqghPljG7mqniib7i5DMw+2LAB3f8N4qfMj3bZ2/hOjVih85L/i5x1xQfR9HbrQ==" saltValue="JKgw3cq7qOgjx9YmZIS4Sw==" spinCount="100000" sheet="1" objects="1" scenarios="1"/>
  <mergeCells count="5">
    <mergeCell ref="A45:I46"/>
    <mergeCell ref="A48:I49"/>
    <mergeCell ref="E30:E31"/>
    <mergeCell ref="F30:F31"/>
    <mergeCell ref="C2:D2"/>
  </mergeCells>
  <phoneticPr fontId="4" type="noConversion"/>
  <pageMargins left="0.7" right="0.7" top="0.78740157499999996" bottom="0.78740157499999996" header="0.3" footer="0.3"/>
  <pageSetup paperSize="9" scale="61" orientation="portrait" r:id="rId1"/>
  <rowBreaks count="1" manualBreakCount="1">
    <brk id="57" max="16383" man="1"/>
  </rowBreaks>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B5508-DF48-42E0-8B31-BFA9D601C0FC}">
  <dimension ref="C1:I38"/>
  <sheetViews>
    <sheetView workbookViewId="0">
      <selection activeCell="I39" sqref="I39"/>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FE4AC-8EAE-49C6-B57D-F509C3DD1931}">
  <dimension ref="C1:I38"/>
  <sheetViews>
    <sheetView workbookViewId="0">
      <selection activeCell="J38" sqref="J38"/>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B5A5-7532-4711-881A-EC73D3F43780}">
  <dimension ref="C1:I38"/>
  <sheetViews>
    <sheetView workbookViewId="0">
      <selection activeCell="K34" sqref="K34"/>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45181-F811-4A78-BE42-D98D5C87AB2F}">
  <dimension ref="C1:I38"/>
  <sheetViews>
    <sheetView workbookViewId="0">
      <selection activeCell="C7" sqref="C7"/>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I38"/>
  <sheetViews>
    <sheetView workbookViewId="0">
      <selection activeCell="I16" sqref="I16"/>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mergeCells count="1">
    <mergeCell ref="D5:E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I38"/>
  <sheetViews>
    <sheetView workbookViewId="0">
      <selection activeCell="J28" sqref="J28"/>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mergeCells count="1">
    <mergeCell ref="D5:E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I38"/>
  <sheetViews>
    <sheetView workbookViewId="0">
      <selection activeCell="G34" sqref="G34"/>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I38"/>
  <sheetViews>
    <sheetView workbookViewId="0">
      <selection activeCell="H30" sqref="H30"/>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I38"/>
  <sheetViews>
    <sheetView workbookViewId="0">
      <selection activeCell="I22" sqref="I22"/>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38"/>
  <sheetViews>
    <sheetView topLeftCell="A3" workbookViewId="0">
      <selection activeCell="K25" sqref="K25"/>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3E33-8020-40A5-9170-547EEEF6D9EF}">
  <dimension ref="C1:I38"/>
  <sheetViews>
    <sheetView workbookViewId="0">
      <selection activeCell="K5" sqref="K5"/>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5E27-320E-437D-A11A-F1DE37EB59C2}">
  <dimension ref="C1:I38"/>
  <sheetViews>
    <sheetView workbookViewId="0">
      <selection activeCell="J33" sqref="J33"/>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6"/>
      <c r="E5" s="36"/>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Übersicht</vt:lpstr>
      <vt:lpstr>Monat 1</vt:lpstr>
      <vt:lpstr>Monat 2</vt:lpstr>
      <vt:lpstr>Monat 3</vt:lpstr>
      <vt:lpstr>Monat 4</vt:lpstr>
      <vt:lpstr>Monat 5</vt:lpstr>
      <vt:lpstr>Monat 6</vt:lpstr>
      <vt:lpstr>Monat 7</vt:lpstr>
      <vt:lpstr>Monat 8</vt:lpstr>
      <vt:lpstr>Monat 9</vt:lpstr>
      <vt:lpstr>Monat 10</vt:lpstr>
      <vt:lpstr>Monat 11</vt:lpstr>
      <vt:lpstr>Monat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 Haymann</dc:creator>
  <cp:lastModifiedBy>Thomas Haymann</cp:lastModifiedBy>
  <cp:lastPrinted>2022-09-26T12:08:12Z</cp:lastPrinted>
  <dcterms:created xsi:type="dcterms:W3CDTF">2013-11-27T08:54:52Z</dcterms:created>
  <dcterms:modified xsi:type="dcterms:W3CDTF">2022-09-27T08:38:43Z</dcterms:modified>
</cp:coreProperties>
</file>